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45" yWindow="1380" windowWidth="11490" windowHeight="9345" activeTab="0"/>
  </bookViews>
  <sheets>
    <sheet name="1. Total Fixed broadband, top 5" sheetId="1" r:id="rId1"/>
    <sheet name="2. Total wireless broad, top 5" sheetId="2" r:id="rId2"/>
  </sheets>
  <externalReferences>
    <externalReference r:id="rId5"/>
  </externalReferences>
  <definedNames/>
  <calcPr fullCalcOnLoad="1"/>
</workbook>
</file>

<file path=xl/sharedStrings.xml><?xml version="1.0" encoding="utf-8"?>
<sst xmlns="http://schemas.openxmlformats.org/spreadsheetml/2006/main" count="88" uniqueCount="47">
  <si>
    <r>
      <t>Source:</t>
    </r>
    <r>
      <rPr>
        <sz val="8"/>
        <color indexed="62"/>
        <rFont val="Arial"/>
        <family val="2"/>
      </rPr>
      <t xml:space="preserve"> OECD</t>
    </r>
  </si>
  <si>
    <r>
      <t xml:space="preserve">OECD Broadband statistics </t>
    </r>
    <r>
      <rPr>
        <b/>
        <sz val="8"/>
        <color indexed="18"/>
        <rFont val="Arial"/>
        <family val="2"/>
      </rPr>
      <t>[oecd.org/sti/ict/broadband]</t>
    </r>
  </si>
  <si>
    <r>
      <t xml:space="preserve">Source: </t>
    </r>
    <r>
      <rPr>
        <sz val="8"/>
        <color indexed="62"/>
        <rFont val="Arial"/>
        <family val="2"/>
      </rPr>
      <t>OECD</t>
    </r>
  </si>
  <si>
    <r>
      <t xml:space="preserve">Note: </t>
    </r>
    <r>
      <rPr>
        <sz val="8"/>
        <color indexed="62"/>
        <rFont val="Arial"/>
        <family val="2"/>
      </rPr>
      <t>See the OECD broadband portal for information on data sources and notes</t>
    </r>
  </si>
  <si>
    <t>Broadband subscribers</t>
  </si>
  <si>
    <t>Top 5, millions</t>
  </si>
  <si>
    <t>Non-top 5, millions</t>
  </si>
  <si>
    <t>Rest of OECD</t>
  </si>
  <si>
    <t>Broadband subscriptions</t>
  </si>
  <si>
    <t>1j (1). Five largest OECD fixed (wired) broadband markets, in millions (table), percentage of OECD (graph), December 2012</t>
  </si>
  <si>
    <t>1j (2). Five largest OECD wireless broadband markets, in millions (table), percentage of OECD (graph), December 2012</t>
  </si>
  <si>
    <t xml:space="preserve">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</si>
  <si>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United Kingdom</t>
  </si>
  <si>
    <t>France</t>
  </si>
  <si>
    <t>Germany</t>
  </si>
  <si>
    <t>Japan</t>
  </si>
  <si>
    <t>United States</t>
  </si>
  <si>
    <t>OECD</t>
  </si>
  <si>
    <t>Iceland</t>
  </si>
  <si>
    <t>Luxembourg</t>
  </si>
  <si>
    <t>Estonia</t>
  </si>
  <si>
    <t>Slovenia</t>
  </si>
  <si>
    <t>Slovak Republic</t>
  </si>
  <si>
    <t>Ireland</t>
  </si>
  <si>
    <t>New Zealand</t>
  </si>
  <si>
    <t>Finland</t>
  </si>
  <si>
    <t>Czech Republic</t>
  </si>
  <si>
    <t>Norway</t>
  </si>
  <si>
    <t>Israel</t>
  </si>
  <si>
    <t>Austria</t>
  </si>
  <si>
    <t>Chile</t>
  </si>
  <si>
    <t>Hungary</t>
  </si>
  <si>
    <t>Denmark</t>
  </si>
  <si>
    <t>Portugal</t>
  </si>
  <si>
    <t>Greece</t>
  </si>
  <si>
    <t>Sweden</t>
  </si>
  <si>
    <t>Switzerland</t>
  </si>
  <si>
    <t>Belgium</t>
  </si>
  <si>
    <t>Australia</t>
  </si>
  <si>
    <t>Poland</t>
  </si>
  <si>
    <t>Netherlands</t>
  </si>
  <si>
    <t>Turkey</t>
  </si>
  <si>
    <t>Canada</t>
  </si>
  <si>
    <t>Spain</t>
  </si>
  <si>
    <t>Mexico</t>
  </si>
  <si>
    <t>Italy</t>
  </si>
  <si>
    <t>Korea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</si>
</sst>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numFmt numFmtId="166" formatCode="0.0000"/>
    <numFmt numFmtId="167" formatCode="###.0\ ###\ ###"/>
    <numFmt numFmtId="168" formatCode="###.\ ###\ ###"/>
    <numFmt numFmtId="169" formatCode="##.\ ###\ ###"/>
    <numFmt numFmtId="170" formatCode="0.000"/>
    <numFmt numFmtId="171" formatCode="#.\ ###\ ###"/>
    <numFmt numFmtId="172" formatCode=".\ ###\ ;################"/>
    <numFmt numFmtId="173" formatCode=".\ ##\ ;################"/>
    <numFmt numFmtId="174" formatCode=".\ #\ ;################"/>
    <numFmt numFmtId="175" formatCode="\ \ ;################"/>
    <numFmt numFmtId="176" formatCode="\ \ ;################.0"/>
    <numFmt numFmtId="177" formatCode="\ \ ;################.00"/>
    <numFmt numFmtId="178" formatCode="\ \ ;################.000"/>
    <numFmt numFmtId="179" formatCode="\ \ ;################.0000"/>
  </numFmts>
  <fonts count="42">
    <font>
      <sz val="10"/>
      <color theme="1"/>
      <name val="Arial"/>
      <family val="2"/>
    </font>
    <font>
      <sz val="10"/>
      <color indexed="8"/>
      <name val="Arial"/>
      <family val="2"/>
    </font>
    <font>
      <sz val="8"/>
      <color indexed="62"/>
      <name val="Arial"/>
      <family val="2"/>
    </font>
    <font>
      <i/>
      <sz val="8"/>
      <color indexed="62"/>
      <name val="Arial"/>
      <family val="2"/>
    </font>
    <font>
      <b/>
      <sz val="8"/>
      <color indexed="62"/>
      <name val="Arial"/>
      <family val="2"/>
    </font>
    <font>
      <b/>
      <sz val="12"/>
      <color indexed="18"/>
      <name val="Arial"/>
      <family val="2"/>
    </font>
    <font>
      <b/>
      <sz val="8"/>
      <color indexed="1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4"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0" fontId="3" fillId="0" borderId="0" xfId="0" applyFont="1" applyAlignment="1">
      <alignment/>
    </xf>
    <xf numFmtId="1" fontId="2" fillId="0" borderId="0" xfId="0" applyNumberFormat="1" applyFont="1" applyAlignment="1">
      <alignment/>
    </xf>
    <xf numFmtId="0" fontId="4" fillId="0" borderId="0" xfId="0" applyFont="1" applyAlignment="1">
      <alignment/>
    </xf>
    <xf numFmtId="164" fontId="0" fillId="0" borderId="0" xfId="0" applyNumberFormat="1" applyFill="1" applyAlignment="1">
      <alignment/>
    </xf>
    <xf numFmtId="0" fontId="5" fillId="0" borderId="0" xfId="0" applyFont="1" applyFill="1" applyAlignment="1">
      <alignment/>
    </xf>
    <xf numFmtId="165" fontId="2" fillId="0" borderId="0" xfId="0" applyNumberFormat="1" applyFont="1" applyAlignment="1">
      <alignment/>
    </xf>
    <xf numFmtId="164" fontId="2" fillId="0" borderId="0" xfId="0" applyNumberFormat="1" applyFont="1" applyAlignment="1">
      <alignment/>
    </xf>
    <xf numFmtId="17" fontId="2" fillId="0" borderId="0" xfId="0" applyNumberFormat="1" applyFont="1" applyAlignment="1" quotePrefix="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165" fontId="4" fillId="0" borderId="0" xfId="0" applyNumberFormat="1" applyFont="1" applyAlignment="1">
      <alignment/>
    </xf>
    <xf numFmtId="0" fontId="41" fillId="0" borderId="0" xfId="0" applyNumberFormat="1"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25"/>
          <c:y val="0.11825"/>
          <c:w val="0.571"/>
          <c:h val="0.859"/>
        </c:manualLayout>
      </c:layout>
      <c:pieChart>
        <c:varyColors val="1"/>
        <c:ser>
          <c:idx val="0"/>
          <c:order val="0"/>
          <c:tx>
            <c:strRef>
              <c:f>'1. Total Fixed broadband, top 5'!$B$3</c:f>
              <c:strCache>
                <c:ptCount val="1"/>
                <c:pt idx="0">
                  <c:v>Dec-12</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85D8A"/>
              </a:solidFill>
              <a:ln w="3175">
                <a:noFill/>
              </a:ln>
            </c:spPr>
          </c:dPt>
          <c:dPt>
            <c:idx val="1"/>
            <c:spPr>
              <a:solidFill>
                <a:srgbClr val="426DA1"/>
              </a:solidFill>
              <a:ln w="3175">
                <a:noFill/>
              </a:ln>
            </c:spPr>
          </c:dPt>
          <c:dPt>
            <c:idx val="2"/>
            <c:spPr>
              <a:solidFill>
                <a:srgbClr val="4B7BB4"/>
              </a:solidFill>
              <a:ln w="3175">
                <a:noFill/>
              </a:ln>
            </c:spPr>
          </c:dPt>
          <c:dPt>
            <c:idx val="3"/>
            <c:spPr>
              <a:solidFill>
                <a:srgbClr val="7394C5"/>
              </a:solidFill>
              <a:ln w="3175">
                <a:noFill/>
              </a:ln>
            </c:spPr>
          </c:dPt>
          <c:dPt>
            <c:idx val="4"/>
            <c:spPr>
              <a:solidFill>
                <a:srgbClr val="A1B4D4"/>
              </a:solidFill>
              <a:ln w="3175">
                <a:noFill/>
              </a:ln>
            </c:spPr>
          </c:dPt>
          <c:dPt>
            <c:idx val="5"/>
            <c:spPr>
              <a:solidFill>
                <a:srgbClr val="C2CDE1"/>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0"/>
            <c:showPercent val="1"/>
          </c:dLbls>
          <c:cat>
            <c:strRef>
              <c:f>'1. Total Fixed broadband, top 5'!$A$4:$A$9</c:f>
              <c:strCache/>
            </c:strRef>
          </c:cat>
          <c:val>
            <c:numRef>
              <c:f>'1. Total Fixed broadband, top 5'!$B$4:$B$9</c:f>
              <c:numCache/>
            </c:numRef>
          </c:val>
        </c:ser>
        <c:firstSliceAng val="222"/>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125"/>
          <c:y val="0.06925"/>
          <c:w val="0.55875"/>
          <c:h val="0.8385"/>
        </c:manualLayout>
      </c:layout>
      <c:pieChart>
        <c:varyColors val="1"/>
        <c:ser>
          <c:idx val="0"/>
          <c:order val="0"/>
          <c:tx>
            <c:strRef>
              <c:f>'2. Total wireless broad, top 5'!$B$3</c:f>
              <c:strCache>
                <c:ptCount val="1"/>
                <c:pt idx="0">
                  <c:v>Dec-12</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85D8A"/>
              </a:solidFill>
              <a:ln w="3175">
                <a:noFill/>
              </a:ln>
            </c:spPr>
          </c:dPt>
          <c:dPt>
            <c:idx val="1"/>
            <c:spPr>
              <a:solidFill>
                <a:srgbClr val="426DA1"/>
              </a:solidFill>
              <a:ln w="3175">
                <a:noFill/>
              </a:ln>
            </c:spPr>
          </c:dPt>
          <c:dPt>
            <c:idx val="2"/>
            <c:spPr>
              <a:solidFill>
                <a:srgbClr val="4B7BB4"/>
              </a:solidFill>
              <a:ln w="3175">
                <a:noFill/>
              </a:ln>
            </c:spPr>
          </c:dPt>
          <c:dPt>
            <c:idx val="3"/>
            <c:spPr>
              <a:solidFill>
                <a:srgbClr val="7394C5"/>
              </a:solidFill>
              <a:ln w="3175">
                <a:noFill/>
              </a:ln>
            </c:spPr>
          </c:dPt>
          <c:dPt>
            <c:idx val="4"/>
            <c:spPr>
              <a:solidFill>
                <a:srgbClr val="A1B4D4"/>
              </a:solidFill>
              <a:ln w="3175">
                <a:noFill/>
              </a:ln>
            </c:spPr>
          </c:dPt>
          <c:dPt>
            <c:idx val="5"/>
            <c:spPr>
              <a:solidFill>
                <a:srgbClr val="C2CDE1"/>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0"/>
            <c:showPercent val="1"/>
          </c:dLbls>
          <c:cat>
            <c:strRef>
              <c:f>'2. Total wireless broad, top 5'!$A$4:$A$9</c:f>
              <c:strCache/>
            </c:strRef>
          </c:cat>
          <c:val>
            <c:numRef>
              <c:f>'2. Total wireless broad, top 5'!$B$4:$B$9</c:f>
              <c:numCache/>
            </c:numRef>
          </c:val>
        </c:ser>
        <c:firstSliceAng val="222"/>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-0.01675</cdr:y>
    </cdr:from>
    <cdr:to>
      <cdr:x>-0.011</cdr:x>
      <cdr:y>-0.01675</cdr:y>
    </cdr:to>
    <cdr:sp>
      <cdr:nvSpPr>
        <cdr:cNvPr id="1" name="TextBox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Total</a:t>
          </a:r>
          <a:r>
            <a:rPr lang="en-US" cap="none" sz="800" b="1" i="0" u="none" baseline="0">
              <a:solidFill>
                <a:srgbClr val="000000"/>
              </a:solidFill>
              <a:latin typeface="Arial"/>
              <a:ea typeface="Arial"/>
              <a:cs typeface="Arial"/>
            </a:rPr>
            <a:t> broadband subscriptions, percentage of total OECD, top 5 countries, June 2007</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3</xdr:row>
      <xdr:rowOff>57150</xdr:rowOff>
    </xdr:from>
    <xdr:to>
      <xdr:col>9</xdr:col>
      <xdr:colOff>152400</xdr:colOff>
      <xdr:row>22</xdr:row>
      <xdr:rowOff>85725</xdr:rowOff>
    </xdr:to>
    <xdr:graphicFrame>
      <xdr:nvGraphicFramePr>
        <xdr:cNvPr id="1" name="Chart 1"/>
        <xdr:cNvGraphicFramePr/>
      </xdr:nvGraphicFramePr>
      <xdr:xfrm>
        <a:off x="2438400" y="619125"/>
        <a:ext cx="4629150" cy="3105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-0.01675</cdr:y>
    </cdr:from>
    <cdr:to>
      <cdr:x>-0.01125</cdr:x>
      <cdr:y>-0.01675</cdr:y>
    </cdr:to>
    <cdr:sp>
      <cdr:nvSpPr>
        <cdr:cNvPr id="1" name="TextBox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Total</a:t>
          </a:r>
          <a:r>
            <a:rPr lang="en-US" cap="none" sz="800" b="1" i="0" u="none" baseline="0">
              <a:solidFill>
                <a:srgbClr val="000000"/>
              </a:solidFill>
              <a:latin typeface="Arial"/>
              <a:ea typeface="Arial"/>
              <a:cs typeface="Arial"/>
            </a:rPr>
            <a:t> broadband subscriptions, percentage of total OECD, top 5 countries, June 2007</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3</xdr:row>
      <xdr:rowOff>38100</xdr:rowOff>
    </xdr:from>
    <xdr:to>
      <xdr:col>9</xdr:col>
      <xdr:colOff>123825</xdr:colOff>
      <xdr:row>22</xdr:row>
      <xdr:rowOff>57150</xdr:rowOff>
    </xdr:to>
    <xdr:graphicFrame>
      <xdr:nvGraphicFramePr>
        <xdr:cNvPr id="1" name="Chart 1"/>
        <xdr:cNvGraphicFramePr/>
      </xdr:nvGraphicFramePr>
      <xdr:xfrm>
        <a:off x="2486025" y="600075"/>
        <a:ext cx="4600575" cy="3095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CISP\Topics\Broadband\2013-06-30%20Broadband%20Time%20Seri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12"/>
      <sheetName val="June12"/>
      <sheetName val="Dec11"/>
      <sheetName val="June11"/>
      <sheetName val="Dec10"/>
      <sheetName val="June10"/>
      <sheetName val="Dec09"/>
      <sheetName val="Jun09"/>
      <sheetName val="Dec08"/>
      <sheetName val="Jun08Charts"/>
      <sheetName val="Jun08"/>
      <sheetName val="ActiveDataLinked"/>
      <sheetName val="Test"/>
      <sheetName val="Criteria"/>
      <sheetName val="FIXED ----&gt;"/>
      <sheetName val="DSL"/>
      <sheetName val="Cable"/>
      <sheetName val="Fiber"/>
      <sheetName val="LAN"/>
      <sheetName val="Other"/>
      <sheetName val="MOBILE -----&gt;"/>
      <sheetName val="Satellite"/>
      <sheetName val="FixedTerrestrial"/>
      <sheetName val="StandardMobileBB"/>
      <sheetName val="DedicatedData"/>
      <sheetName val="Mobile"/>
      <sheetName val="Mobile(Datacard)"/>
      <sheetName val="FIXED SUMMARY ----&gt;"/>
      <sheetName val="Total"/>
      <sheetName val="PerCap"/>
      <sheetName val="PerCap(corr)"/>
      <sheetName val="Ranks"/>
      <sheetName val="PerCap(corrH)"/>
      <sheetName val="PerCap (H)"/>
      <sheetName val="PerCap (Y)"/>
      <sheetName val="Total (YR)"/>
      <sheetName val="DSL(YR)"/>
      <sheetName val="Cable(YR)"/>
      <sheetName val="Other(YR)"/>
      <sheetName val="Fibre+LAN(YR)"/>
      <sheetName val="Other+Fibre+LAN(YR)"/>
      <sheetName val="PerCap(DSL)"/>
      <sheetName val="PerCap(Cable)"/>
      <sheetName val="PerCap(Other)"/>
      <sheetName val="PerCap(Fibre+LAN) "/>
      <sheetName val="PerCap(Other+Fib+LAN)"/>
      <sheetName val="Dec07Charts"/>
      <sheetName val="Dec07"/>
      <sheetName val="Jun07"/>
      <sheetName val="Jun07Charts"/>
      <sheetName val="Dec06Charts"/>
      <sheetName val="Dec06"/>
      <sheetName val="Jun06"/>
      <sheetName val="Dec05"/>
      <sheetName val="Jun05"/>
      <sheetName val="Dec04"/>
      <sheetName val="Sept04"/>
      <sheetName val="Jun04"/>
      <sheetName val="Mar04"/>
      <sheetName val="Dec03"/>
      <sheetName val="US DSL"/>
      <sheetName val="US Cable"/>
      <sheetName val="canada"/>
      <sheetName val="DSL Notes"/>
      <sheetName val="Cable Notes"/>
      <sheetName val="Other Notes"/>
      <sheetName val="AllNotes"/>
      <sheetName val="Population"/>
      <sheetName val="Density"/>
      <sheetName val="TS(Public)"/>
      <sheetName val="GDP"/>
      <sheetName val="GDPperCap"/>
      <sheetName val="LandMass"/>
      <sheetName val="Households"/>
      <sheetName val="HHCalcs"/>
      <sheetName val="Wireless Total"/>
      <sheetName val="Wireless PerC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5"/>
  <sheetViews>
    <sheetView tabSelected="1" zoomScalePageLayoutView="0" workbookViewId="0" topLeftCell="A1">
      <selection activeCell="E3" sqref="E3"/>
    </sheetView>
  </sheetViews>
  <sheetFormatPr defaultColWidth="9.140625" defaultRowHeight="12.75"/>
  <cols>
    <col min="1" max="1" width="21.00390625" style="0" customWidth="1"/>
    <col min="2" max="2" width="11.140625" style="0" bestFit="1" customWidth="1"/>
    <col min="3" max="3" width="11.8515625" style="0" customWidth="1"/>
    <col min="4" max="4" width="14.00390625" style="0" customWidth="1"/>
  </cols>
  <sheetData>
    <row r="1" spans="1:2" ht="15.75">
      <c r="A1" s="6" t="s">
        <v>1</v>
      </c>
      <c r="B1" s="5"/>
    </row>
    <row r="2" spans="1:2" ht="15.75" customHeight="1">
      <c r="A2" s="4" t="s">
        <v>9</v>
      </c>
      <c r="B2" s="1"/>
    </row>
    <row r="3" spans="1:2" ht="12.75">
      <c r="A3" s="1"/>
      <c r="B3" s="9">
        <v>41274</v>
      </c>
    </row>
    <row r="4" spans="1:2" ht="12.75">
      <c r="A4" s="1" t="str">
        <f>A57</f>
        <v>United Kingdom</v>
      </c>
      <c r="B4" s="8">
        <f>C57</f>
        <v>21.662097</v>
      </c>
    </row>
    <row r="5" spans="1:2" ht="12.75">
      <c r="A5" s="1" t="str">
        <f>A58</f>
        <v>France</v>
      </c>
      <c r="B5" s="8">
        <f>C58</f>
        <v>23.787</v>
      </c>
    </row>
    <row r="6" spans="1:2" ht="12.75">
      <c r="A6" s="1" t="str">
        <f>A59</f>
        <v>Germany</v>
      </c>
      <c r="B6" s="8">
        <f>C59</f>
        <v>27.9032</v>
      </c>
    </row>
    <row r="7" spans="1:2" ht="12.75">
      <c r="A7" s="1" t="str">
        <f>A60</f>
        <v>Japan</v>
      </c>
      <c r="B7" s="8">
        <f>C60</f>
        <v>35.295337</v>
      </c>
    </row>
    <row r="8" spans="1:2" ht="12.75">
      <c r="A8" s="1" t="str">
        <f>A61</f>
        <v>United States</v>
      </c>
      <c r="B8" s="8">
        <f>C61</f>
        <v>90.006</v>
      </c>
    </row>
    <row r="9" spans="1:2" ht="12.75">
      <c r="A9" s="1" t="s">
        <v>7</v>
      </c>
      <c r="B9" s="8">
        <f>SUM(D28:D53)</f>
        <v>84.063035</v>
      </c>
    </row>
    <row r="10" spans="1:2" ht="12.75">
      <c r="A10" s="1"/>
      <c r="B10" s="3"/>
    </row>
    <row r="11" ht="12.75">
      <c r="B11" s="1"/>
    </row>
    <row r="15" ht="12.75">
      <c r="A15" s="2" t="s">
        <v>0</v>
      </c>
    </row>
    <row r="24" ht="12.75">
      <c r="A24" s="2" t="s">
        <v>2</v>
      </c>
    </row>
    <row r="25" ht="12.75">
      <c r="A25" s="2" t="s">
        <v>3</v>
      </c>
    </row>
    <row r="27" spans="2:4" ht="22.5">
      <c r="B27" s="10" t="s">
        <v>4</v>
      </c>
      <c r="C27" s="11" t="s">
        <v>5</v>
      </c>
      <c r="D27" s="11" t="s">
        <v>6</v>
      </c>
    </row>
    <row r="28" spans="1:4" ht="12.75">
      <c r="A28" s="1" t="s">
        <v>18</v>
      </c>
      <c r="B28" s="7">
        <v>111644</v>
      </c>
      <c r="C28" s="8">
        <f>IF(RANK(B28,B$28:B$61,0)&lt;6,B28/1000000,"")</f>
      </c>
      <c r="D28" s="8">
        <f>IF(RANK(B28,B$28:B$61,0)&gt;5,B28/1000000,"")</f>
        <v>0.111644</v>
      </c>
    </row>
    <row r="29" spans="1:4" ht="12.75">
      <c r="A29" s="1" t="s">
        <v>19</v>
      </c>
      <c r="B29" s="7">
        <v>170651</v>
      </c>
      <c r="C29" s="8">
        <f>IF(RANK(B29,B$28:B$61,0)&lt;6,B29/1000000,"")</f>
      </c>
      <c r="D29" s="8">
        <f>IF(RANK(B29,B$28:B$61,0)&gt;5,B29/1000000,"")</f>
        <v>0.170651</v>
      </c>
    </row>
    <row r="30" spans="1:4" ht="12.75">
      <c r="A30" s="1" t="s">
        <v>20</v>
      </c>
      <c r="B30" s="7">
        <v>328726</v>
      </c>
      <c r="C30" s="8">
        <f>IF(RANK(B30,B$28:B$61,0)&lt;6,B30/1000000,"")</f>
      </c>
      <c r="D30" s="8">
        <f>IF(RANK(B30,B$28:B$61,0)&gt;5,B30/1000000,"")</f>
        <v>0.328726</v>
      </c>
    </row>
    <row r="31" spans="1:4" ht="12.75">
      <c r="A31" s="1" t="s">
        <v>21</v>
      </c>
      <c r="B31" s="7">
        <v>502157</v>
      </c>
      <c r="C31" s="8">
        <f>IF(RANK(B31,B$28:B$61,0)&lt;6,B31/1000000,"")</f>
      </c>
      <c r="D31" s="8">
        <f>IF(RANK(B31,B$28:B$61,0)&gt;5,B31/1000000,"")</f>
        <v>0.502157</v>
      </c>
    </row>
    <row r="32" spans="1:4" ht="12.75">
      <c r="A32" s="1" t="s">
        <v>22</v>
      </c>
      <c r="B32" s="7">
        <v>798387</v>
      </c>
      <c r="C32" s="8">
        <f>IF(RANK(B32,B$28:B$61,0)&lt;6,B32/1000000,"")</f>
      </c>
      <c r="D32" s="8">
        <f>IF(RANK(B32,B$28:B$61,0)&gt;5,B32/1000000,"")</f>
        <v>0.798387</v>
      </c>
    </row>
    <row r="33" spans="1:4" ht="12.75">
      <c r="A33" s="1" t="s">
        <v>23</v>
      </c>
      <c r="B33" s="7">
        <v>1039624</v>
      </c>
      <c r="C33" s="8">
        <f>IF(RANK(B33,B$28:B$61,0)&lt;6,B33/1000000,"")</f>
      </c>
      <c r="D33" s="8">
        <f>IF(RANK(B33,B$28:B$61,0)&gt;5,B33/1000000,"")</f>
        <v>1.039624</v>
      </c>
    </row>
    <row r="34" spans="1:4" ht="12.75">
      <c r="A34" s="1" t="s">
        <v>24</v>
      </c>
      <c r="B34" s="7">
        <v>1278440</v>
      </c>
      <c r="C34" s="8">
        <f>IF(RANK(B34,B$28:B$61,0)&lt;6,B34/1000000,"")</f>
      </c>
      <c r="D34" s="8">
        <f>IF(RANK(B34,B$28:B$61,0)&gt;5,B34/1000000,"")</f>
        <v>1.27844</v>
      </c>
    </row>
    <row r="35" spans="1:4" ht="12.75">
      <c r="A35" s="1" t="s">
        <v>25</v>
      </c>
      <c r="B35" s="7">
        <v>1642800</v>
      </c>
      <c r="C35" s="8">
        <f>IF(RANK(B35,B$28:B$61,0)&lt;6,B35/1000000,"")</f>
      </c>
      <c r="D35" s="8">
        <f>IF(RANK(B35,B$28:B$61,0)&gt;5,B35/1000000,"")</f>
        <v>1.6428</v>
      </c>
    </row>
    <row r="36" spans="1:4" ht="12.75">
      <c r="A36" s="1" t="s">
        <v>26</v>
      </c>
      <c r="B36" s="7">
        <v>1748000</v>
      </c>
      <c r="C36" s="8">
        <f>IF(RANK(B36,B$28:B$61,0)&lt;6,B36/1000000,"")</f>
      </c>
      <c r="D36" s="8">
        <f>IF(RANK(B36,B$28:B$61,0)&gt;5,B36/1000000,"")</f>
        <v>1.748</v>
      </c>
    </row>
    <row r="37" spans="1:4" ht="12.75">
      <c r="A37" s="1" t="s">
        <v>27</v>
      </c>
      <c r="B37" s="7">
        <v>1814144</v>
      </c>
      <c r="C37" s="8">
        <f>IF(RANK(B37,B$28:B$61,0)&lt;6,B37/1000000,"")</f>
      </c>
      <c r="D37" s="8">
        <f>IF(RANK(B37,B$28:B$61,0)&gt;5,B37/1000000,"")</f>
        <v>1.814144</v>
      </c>
    </row>
    <row r="38" spans="1:4" ht="12.75">
      <c r="A38" s="1" t="s">
        <v>28</v>
      </c>
      <c r="B38" s="7">
        <v>1953000</v>
      </c>
      <c r="C38" s="8">
        <f>IF(RANK(B38,B$28:B$61,0)&lt;6,B38/1000000,"")</f>
      </c>
      <c r="D38" s="8">
        <f>IF(RANK(B38,B$28:B$61,0)&gt;5,B38/1000000,"")</f>
        <v>1.953</v>
      </c>
    </row>
    <row r="39" spans="1:4" ht="12.75">
      <c r="A39" s="1" t="s">
        <v>29</v>
      </c>
      <c r="B39" s="7">
        <v>2112788</v>
      </c>
      <c r="C39" s="8">
        <f>IF(RANK(B39,B$28:B$61,0)&lt;6,B39/1000000,"")</f>
      </c>
      <c r="D39" s="8">
        <f>IF(RANK(B39,B$28:B$61,0)&gt;5,B39/1000000,"")</f>
        <v>2.112788</v>
      </c>
    </row>
    <row r="40" spans="1:4" ht="12.75">
      <c r="A40" s="1" t="s">
        <v>30</v>
      </c>
      <c r="B40" s="7">
        <v>2158586</v>
      </c>
      <c r="C40" s="8">
        <f>IF(RANK(B40,B$28:B$61,0)&lt;6,B40/1000000,"")</f>
      </c>
      <c r="D40" s="8">
        <f>IF(RANK(B40,B$28:B$61,0)&gt;5,B40/1000000,"")</f>
        <v>2.158586</v>
      </c>
    </row>
    <row r="41" spans="1:4" ht="12.75">
      <c r="A41" s="1" t="s">
        <v>31</v>
      </c>
      <c r="B41" s="7">
        <v>2170620</v>
      </c>
      <c r="C41" s="8">
        <f>IF(RANK(B41,B$28:B$61,0)&lt;6,B41/1000000,"")</f>
      </c>
      <c r="D41" s="8">
        <f>IF(RANK(B41,B$28:B$61,0)&gt;5,B41/1000000,"")</f>
        <v>2.17062</v>
      </c>
    </row>
    <row r="42" spans="1:4" ht="12.75">
      <c r="A42" s="1" t="s">
        <v>32</v>
      </c>
      <c r="B42" s="7">
        <v>2171269</v>
      </c>
      <c r="C42" s="8">
        <f>IF(RANK(B42,B$28:B$61,0)&lt;6,B42/1000000,"")</f>
      </c>
      <c r="D42" s="8">
        <f>IF(RANK(B42,B$28:B$61,0)&gt;5,B42/1000000,"")</f>
        <v>2.171269</v>
      </c>
    </row>
    <row r="43" spans="1:4" ht="12.75">
      <c r="A43" s="1" t="s">
        <v>33</v>
      </c>
      <c r="B43" s="7">
        <v>2390649</v>
      </c>
      <c r="C43" s="8">
        <f>IF(RANK(B43,B$28:B$61,0)&lt;6,B43/1000000,"")</f>
      </c>
      <c r="D43" s="8">
        <f>IF(RANK(B43,B$28:B$61,0)&gt;5,B43/1000000,"")</f>
        <v>2.390649</v>
      </c>
    </row>
    <row r="44" spans="1:4" ht="12.75">
      <c r="A44" s="1" t="s">
        <v>34</v>
      </c>
      <c r="B44" s="7">
        <v>2685354</v>
      </c>
      <c r="C44" s="8">
        <f>IF(RANK(B44,B$28:B$61,0)&lt;6,B44/1000000,"")</f>
      </c>
      <c r="D44" s="8">
        <f>IF(RANK(B44,B$28:B$61,0)&gt;5,B44/1000000,"")</f>
        <v>2.685354</v>
      </c>
    </row>
    <row r="45" spans="1:4" ht="12.75">
      <c r="A45" s="1" t="s">
        <v>35</v>
      </c>
      <c r="B45" s="7">
        <v>3066000</v>
      </c>
      <c r="C45" s="8">
        <f>IF(RANK(B45,B$28:B$61,0)&lt;6,B45/1000000,"")</f>
      </c>
      <c r="D45" s="8">
        <f>IF(RANK(B45,B$28:B$61,0)&gt;5,B45/1000000,"")</f>
        <v>3.066</v>
      </c>
    </row>
    <row r="46" spans="1:4" ht="12.75">
      <c r="A46" s="1" t="s">
        <v>36</v>
      </c>
      <c r="B46" s="7">
        <v>3443650</v>
      </c>
      <c r="C46" s="8">
        <f>IF(RANK(B46,B$28:B$61,0)&lt;6,B46/1000000,"")</f>
      </c>
      <c r="D46" s="8">
        <f>IF(RANK(B46,B$28:B$61,0)&gt;5,B46/1000000,"")</f>
        <v>3.44365</v>
      </c>
    </row>
    <row r="47" spans="1:4" ht="12.75">
      <c r="A47" s="1" t="s">
        <v>37</v>
      </c>
      <c r="B47" s="7">
        <v>3679196</v>
      </c>
      <c r="C47" s="8">
        <f>IF(RANK(B47,B$28:B$61,0)&lt;6,B47/1000000,"")</f>
      </c>
      <c r="D47" s="8">
        <f>IF(RANK(B47,B$28:B$61,0)&gt;5,B47/1000000,"")</f>
        <v>3.679196</v>
      </c>
    </row>
    <row r="48" spans="1:4" ht="12.75">
      <c r="A48" s="1" t="s">
        <v>38</v>
      </c>
      <c r="B48" s="7">
        <v>5736000</v>
      </c>
      <c r="C48" s="8">
        <f>IF(RANK(B48,B$28:B$61,0)&lt;6,B48/1000000,"")</f>
      </c>
      <c r="D48" s="8">
        <f>IF(RANK(B48,B$28:B$61,0)&gt;5,B48/1000000,"")</f>
        <v>5.736</v>
      </c>
    </row>
    <row r="49" spans="1:4" ht="12.75">
      <c r="A49" s="1" t="s">
        <v>39</v>
      </c>
      <c r="B49" s="7">
        <v>5859485</v>
      </c>
      <c r="C49" s="8">
        <f>IF(RANK(B49,B$28:B$61,0)&lt;6,B49/1000000,"")</f>
      </c>
      <c r="D49" s="8">
        <f>IF(RANK(B49,B$28:B$61,0)&gt;5,B49/1000000,"")</f>
        <v>5.859485</v>
      </c>
    </row>
    <row r="50" spans="1:4" ht="12.75">
      <c r="A50" s="1" t="s">
        <v>40</v>
      </c>
      <c r="B50" s="7">
        <v>6652000</v>
      </c>
      <c r="C50" s="8">
        <f>IF(RANK(B50,B$28:B$61,0)&lt;6,B50/1000000,"")</f>
      </c>
      <c r="D50" s="8">
        <f>IF(RANK(B50,B$28:B$61,0)&gt;5,B50/1000000,"")</f>
        <v>6.652</v>
      </c>
    </row>
    <row r="51" spans="1:4" ht="12.75">
      <c r="A51" s="1" t="s">
        <v>41</v>
      </c>
      <c r="B51" s="7">
        <v>7858170</v>
      </c>
      <c r="C51" s="8">
        <f>IF(RANK(B51,B$28:B$61,0)&lt;6,B51/1000000,"")</f>
      </c>
      <c r="D51" s="8">
        <f>IF(RANK(B51,B$28:B$61,0)&gt;5,B51/1000000,"")</f>
        <v>7.85817</v>
      </c>
    </row>
    <row r="52" spans="1:4" ht="12.75">
      <c r="A52" s="1" t="s">
        <v>42</v>
      </c>
      <c r="B52" s="7">
        <v>11314355</v>
      </c>
      <c r="C52" s="8">
        <f>IF(RANK(B52,B$28:B$61,0)&lt;6,B52/1000000,"")</f>
      </c>
      <c r="D52" s="8">
        <f>IF(RANK(B52,B$28:B$61,0)&gt;5,B52/1000000,"")</f>
        <v>11.314355</v>
      </c>
    </row>
    <row r="53" spans="1:4" ht="12.75">
      <c r="A53" s="1" t="s">
        <v>43</v>
      </c>
      <c r="B53" s="7">
        <v>11377340</v>
      </c>
      <c r="C53" s="8">
        <f>IF(RANK(B53,B$28:B$61,0)&lt;6,B53/1000000,"")</f>
      </c>
      <c r="D53" s="8">
        <f>IF(RANK(B53,B$28:B$61,0)&gt;5,B53/1000000,"")</f>
        <v>11.37734</v>
      </c>
    </row>
    <row r="54" spans="1:4" ht="12.75">
      <c r="A54" s="1" t="s">
        <v>44</v>
      </c>
      <c r="B54" s="7">
        <v>12717139</v>
      </c>
      <c r="C54" s="8">
        <f>IF(RANK(B54,B$28:B$61,0)&lt;6,B54/1000000,"")</f>
      </c>
      <c r="D54" s="8">
        <f>IF(RANK(B54,B$28:B$61,0)&gt;5,B54/1000000,"")</f>
        <v>12.717139</v>
      </c>
    </row>
    <row r="55" spans="1:4" ht="12.75">
      <c r="A55" s="1" t="s">
        <v>45</v>
      </c>
      <c r="B55" s="7">
        <v>13479921.999999998</v>
      </c>
      <c r="C55" s="8">
        <f>IF(RANK(B55,B$28:B$61,0)&lt;6,B55/1000000,"")</f>
      </c>
      <c r="D55" s="8">
        <f>IF(RANK(B55,B$28:B$61,0)&gt;5,B55/1000000,"")</f>
        <v>13.479921999999998</v>
      </c>
    </row>
    <row r="56" spans="1:4" ht="12.75">
      <c r="A56" s="1" t="s">
        <v>46</v>
      </c>
      <c r="B56" s="7">
        <v>18252201</v>
      </c>
      <c r="C56" s="8">
        <f>IF(RANK(B56,B$28:B$61,0)&lt;6,B56/1000000,"")</f>
      </c>
      <c r="D56" s="8">
        <f>IF(RANK(B56,B$28:B$61,0)&gt;5,B56/1000000,"")</f>
        <v>18.252201</v>
      </c>
    </row>
    <row r="57" spans="1:4" ht="12.75">
      <c r="A57" s="1" t="s">
        <v>12</v>
      </c>
      <c r="B57" s="7">
        <v>21662097</v>
      </c>
      <c r="C57" s="8">
        <f>IF(RANK(B57,B$28:B$61,0)&lt;6,B57/1000000,"")</f>
        <v>21.662097</v>
      </c>
      <c r="D57" s="8">
        <f>IF(RANK(B57,B$28:B$61,0)&gt;5,B57/1000000,"")</f>
      </c>
    </row>
    <row r="58" spans="1:4" ht="12.75">
      <c r="A58" s="1" t="s">
        <v>13</v>
      </c>
      <c r="B58" s="7">
        <v>23787000</v>
      </c>
      <c r="C58" s="8">
        <f>IF(RANK(B58,B$28:B$61,0)&lt;6,B58/1000000,"")</f>
        <v>23.787</v>
      </c>
      <c r="D58" s="8">
        <f>IF(RANK(B58,B$28:B$61,0)&gt;5,B58/1000000,"")</f>
      </c>
    </row>
    <row r="59" spans="1:4" ht="12.75">
      <c r="A59" s="1" t="s">
        <v>14</v>
      </c>
      <c r="B59" s="7">
        <v>27903200</v>
      </c>
      <c r="C59" s="8">
        <f>IF(RANK(B59,B$28:B$61,0)&lt;6,B59/1000000,"")</f>
        <v>27.9032</v>
      </c>
      <c r="D59" s="8">
        <f>IF(RANK(B59,B$28:B$61,0)&gt;5,B59/1000000,"")</f>
      </c>
    </row>
    <row r="60" spans="1:4" ht="12.75">
      <c r="A60" s="1" t="s">
        <v>15</v>
      </c>
      <c r="B60" s="7">
        <v>35295337</v>
      </c>
      <c r="C60" s="8">
        <f>IF(RANK(B60,B$28:B$61,0)&lt;6,B60/1000000,"")</f>
        <v>35.295337</v>
      </c>
      <c r="D60" s="8">
        <f>IF(RANK(B60,B$28:B$61,0)&gt;5,B60/1000000,"")</f>
      </c>
    </row>
    <row r="61" spans="1:4" ht="12.75">
      <c r="A61" s="1" t="s">
        <v>16</v>
      </c>
      <c r="B61" s="7">
        <v>90006000</v>
      </c>
      <c r="C61" s="8">
        <f>IF(RANK(B61,B$28:B$61,0)&lt;6,B61/1000000,"")</f>
        <v>90.006</v>
      </c>
      <c r="D61" s="8">
        <f>IF(RANK(B61,B$28:B$61,0)&gt;5,B61/1000000,"")</f>
      </c>
    </row>
    <row r="62" spans="1:3" ht="12.75">
      <c r="A62" s="4" t="s">
        <v>17</v>
      </c>
      <c r="B62" s="12">
        <v>327165931</v>
      </c>
      <c r="C62" s="7"/>
    </row>
    <row r="65" spans="1:6" ht="40.5" customHeight="1">
      <c r="A65" s="13" t="s">
        <v>11</v>
      </c>
      <c r="B65" s="13"/>
      <c r="C65" s="13"/>
      <c r="D65" s="13"/>
      <c r="E65" s="13"/>
      <c r="F65" s="13"/>
    </row>
  </sheetData>
  <sheetProtection/>
  <mergeCells count="1">
    <mergeCell ref="A65:F6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66"/>
  <sheetViews>
    <sheetView zoomScalePageLayoutView="0" workbookViewId="0" topLeftCell="A19">
      <selection activeCell="F56" sqref="F56"/>
    </sheetView>
  </sheetViews>
  <sheetFormatPr defaultColWidth="9.140625" defaultRowHeight="12.75"/>
  <cols>
    <col min="1" max="1" width="21.00390625" style="0" customWidth="1"/>
    <col min="2" max="2" width="11.140625" style="0" bestFit="1" customWidth="1"/>
    <col min="3" max="3" width="12.28125" style="0" customWidth="1"/>
    <col min="4" max="4" width="14.28125" style="0" customWidth="1"/>
  </cols>
  <sheetData>
    <row r="1" spans="1:2" ht="15.75">
      <c r="A1" s="6" t="s">
        <v>1</v>
      </c>
      <c r="B1" s="5"/>
    </row>
    <row r="2" spans="1:2" ht="15.75" customHeight="1">
      <c r="A2" s="4" t="s">
        <v>10</v>
      </c>
      <c r="B2" s="1"/>
    </row>
    <row r="3" spans="1:2" ht="12.75">
      <c r="A3" s="1"/>
      <c r="B3" s="9">
        <v>41274</v>
      </c>
    </row>
    <row r="4" spans="1:2" ht="12.75">
      <c r="A4" s="1" t="str">
        <f>A57</f>
        <v>France</v>
      </c>
      <c r="B4" s="8">
        <f>C57</f>
        <v>33.265</v>
      </c>
    </row>
    <row r="5" spans="1:2" ht="12.75">
      <c r="A5" s="1" t="str">
        <f>A58</f>
        <v>United Kingdom</v>
      </c>
      <c r="B5" s="8">
        <f>C58</f>
        <v>45.417</v>
      </c>
    </row>
    <row r="6" spans="1:2" ht="12.75">
      <c r="A6" s="1" t="str">
        <f>A59</f>
        <v>Korea</v>
      </c>
      <c r="B6" s="8">
        <f>C59</f>
        <v>51.522492</v>
      </c>
    </row>
    <row r="7" spans="1:2" ht="12.75">
      <c r="A7" s="1" t="str">
        <f>A60</f>
        <v>Japan</v>
      </c>
      <c r="B7" s="8">
        <f>C60</f>
        <v>108.948995</v>
      </c>
    </row>
    <row r="8" spans="1:2" ht="12.75">
      <c r="A8" s="1" t="str">
        <f>A61</f>
        <v>United States</v>
      </c>
      <c r="B8" s="8">
        <f>C61</f>
        <v>280.153</v>
      </c>
    </row>
    <row r="9" spans="1:2" ht="12.75">
      <c r="A9" s="1" t="s">
        <v>7</v>
      </c>
      <c r="B9" s="8">
        <f>SUM(D28:D61)</f>
        <v>215.94611228993566</v>
      </c>
    </row>
    <row r="10" spans="1:2" ht="12.75">
      <c r="A10" s="1"/>
      <c r="B10" s="3"/>
    </row>
    <row r="11" spans="1:2" ht="12.75">
      <c r="A11" s="2" t="s">
        <v>0</v>
      </c>
      <c r="B11" s="1"/>
    </row>
    <row r="24" ht="12.75">
      <c r="A24" s="2" t="s">
        <v>2</v>
      </c>
    </row>
    <row r="25" ht="12.75">
      <c r="A25" s="2" t="s">
        <v>3</v>
      </c>
    </row>
    <row r="27" spans="2:4" ht="22.5">
      <c r="B27" s="11" t="s">
        <v>8</v>
      </c>
      <c r="C27" s="11" t="s">
        <v>5</v>
      </c>
      <c r="D27" s="11" t="s">
        <v>6</v>
      </c>
    </row>
    <row r="28" spans="1:4" ht="12.75">
      <c r="A28" s="1"/>
      <c r="B28" s="7"/>
      <c r="C28" s="8"/>
      <c r="D28" s="8"/>
    </row>
    <row r="29" spans="1:4" ht="12.75">
      <c r="A29" s="1"/>
      <c r="B29" s="7"/>
      <c r="C29" s="8"/>
      <c r="D29" s="8"/>
    </row>
    <row r="30" spans="1:4" ht="12.75">
      <c r="A30" s="1" t="s">
        <v>18</v>
      </c>
      <c r="B30" s="7">
        <v>231091</v>
      </c>
      <c r="C30" s="8">
        <f>IF(RANK(B30,B$28:B$61,0)&lt;6,B30/1000000,"")</f>
      </c>
      <c r="D30" s="8">
        <f>IF(RANK(B30,B$28:B$61,0)&gt;5,B30/1000000,"")</f>
        <v>0.231091</v>
      </c>
    </row>
    <row r="31" spans="1:4" ht="12.75">
      <c r="A31" s="1" t="s">
        <v>19</v>
      </c>
      <c r="B31" s="7">
        <v>422100</v>
      </c>
      <c r="C31" s="8">
        <f>IF(RANK(B31,B$28:B$61,0)&lt;6,B31/1000000,"")</f>
      </c>
      <c r="D31" s="8">
        <f>IF(RANK(B31,B$28:B$61,0)&gt;5,B31/1000000,"")</f>
        <v>0.4221</v>
      </c>
    </row>
    <row r="32" spans="1:4" ht="12.75">
      <c r="A32" s="1" t="s">
        <v>21</v>
      </c>
      <c r="B32" s="7">
        <v>628826</v>
      </c>
      <c r="C32" s="8">
        <f>IF(RANK(B32,B$28:B$61,0)&lt;6,B32/1000000,"")</f>
      </c>
      <c r="D32" s="8">
        <f>IF(RANK(B32,B$28:B$61,0)&gt;5,B32/1000000,"")</f>
        <v>0.628826</v>
      </c>
    </row>
    <row r="33" spans="1:4" ht="12.75">
      <c r="A33" s="1" t="s">
        <v>20</v>
      </c>
      <c r="B33" s="7">
        <v>992672</v>
      </c>
      <c r="C33" s="8">
        <f>IF(RANK(B33,B$28:B$61,0)&lt;6,B33/1000000,"")</f>
      </c>
      <c r="D33" s="8">
        <f>IF(RANK(B33,B$28:B$61,0)&gt;5,B33/1000000,"")</f>
        <v>0.992672</v>
      </c>
    </row>
    <row r="34" spans="1:4" ht="12.75">
      <c r="A34" s="1" t="s">
        <v>31</v>
      </c>
      <c r="B34" s="7">
        <v>1477495</v>
      </c>
      <c r="C34" s="8">
        <f>IF(RANK(B34,B$28:B$61,0)&lt;6,B34/1000000,"")</f>
      </c>
      <c r="D34" s="8">
        <f>IF(RANK(B34,B$28:B$61,0)&gt;5,B34/1000000,"")</f>
        <v>1.477495</v>
      </c>
    </row>
    <row r="35" spans="1:4" ht="12.75">
      <c r="A35" s="1" t="s">
        <v>22</v>
      </c>
      <c r="B35" s="7">
        <v>2162345</v>
      </c>
      <c r="C35" s="8">
        <f>IF(RANK(B35,B$28:B$61,0)&lt;6,B35/1000000,"")</f>
      </c>
      <c r="D35" s="8">
        <f>IF(RANK(B35,B$28:B$61,0)&gt;5,B35/1000000,"")</f>
        <v>2.162345</v>
      </c>
    </row>
    <row r="36" spans="1:4" ht="12.75">
      <c r="A36" s="1" t="s">
        <v>23</v>
      </c>
      <c r="B36" s="7">
        <v>3014146</v>
      </c>
      <c r="C36" s="8">
        <f>IF(RANK(B36,B$28:B$61,0)&lt;6,B36/1000000,"")</f>
      </c>
      <c r="D36" s="8">
        <f>IF(RANK(B36,B$28:B$61,0)&gt;5,B36/1000000,"")</f>
        <v>3.014146</v>
      </c>
    </row>
    <row r="37" spans="1:4" ht="12.75">
      <c r="A37" s="1" t="s">
        <v>24</v>
      </c>
      <c r="B37" s="7">
        <v>3454808</v>
      </c>
      <c r="C37" s="8">
        <f>IF(RANK(B37,B$28:B$61,0)&lt;6,B37/1000000,"")</f>
      </c>
      <c r="D37" s="8">
        <f>IF(RANK(B37,B$28:B$61,0)&gt;5,B37/1000000,"")</f>
        <v>3.454808</v>
      </c>
    </row>
    <row r="38" spans="1:4" ht="12.75">
      <c r="A38" s="1" t="s">
        <v>37</v>
      </c>
      <c r="B38" s="7">
        <v>3651247</v>
      </c>
      <c r="C38" s="8">
        <f>IF(RANK(B38,B$28:B$61,0)&lt;6,B38/1000000,"")</f>
      </c>
      <c r="D38" s="8">
        <f>IF(RANK(B38,B$28:B$61,0)&gt;5,B38/1000000,"")</f>
        <v>3.651247</v>
      </c>
    </row>
    <row r="39" spans="1:4" ht="12.75">
      <c r="A39" s="1" t="s">
        <v>28</v>
      </c>
      <c r="B39" s="7">
        <v>4050000</v>
      </c>
      <c r="C39" s="8">
        <f>IF(RANK(B39,B$28:B$61,0)&lt;6,B39/1000000,"")</f>
      </c>
      <c r="D39" s="8">
        <f>IF(RANK(B39,B$28:B$61,0)&gt;5,B39/1000000,"")</f>
        <v>4.05</v>
      </c>
    </row>
    <row r="40" spans="1:4" ht="12.75">
      <c r="A40" s="1" t="s">
        <v>27</v>
      </c>
      <c r="B40" s="7">
        <v>4237197</v>
      </c>
      <c r="C40" s="8">
        <f>IF(RANK(B40,B$28:B$61,0)&lt;6,B40/1000000,"")</f>
      </c>
      <c r="D40" s="8">
        <f>IF(RANK(B40,B$28:B$61,0)&gt;5,B40/1000000,"")</f>
        <v>4.237197</v>
      </c>
    </row>
    <row r="41" spans="1:4" ht="12.75">
      <c r="A41" s="1" t="s">
        <v>33</v>
      </c>
      <c r="B41" s="7">
        <v>4408904</v>
      </c>
      <c r="C41" s="8">
        <f>IF(RANK(B41,B$28:B$61,0)&lt;6,B41/1000000,"")</f>
      </c>
      <c r="D41" s="8">
        <f>IF(RANK(B41,B$28:B$61,0)&gt;5,B41/1000000,"")</f>
        <v>4.408904</v>
      </c>
    </row>
    <row r="42" spans="1:4" ht="12.75">
      <c r="A42" s="1" t="s">
        <v>36</v>
      </c>
      <c r="B42" s="7">
        <v>4631750</v>
      </c>
      <c r="C42" s="8">
        <f>IF(RANK(B42,B$28:B$61,0)&lt;6,B42/1000000,"")</f>
      </c>
      <c r="D42" s="8">
        <f>IF(RANK(B42,B$28:B$61,0)&gt;5,B42/1000000,"")</f>
        <v>4.63175</v>
      </c>
    </row>
    <row r="43" spans="1:4" ht="12.75">
      <c r="A43" s="1" t="s">
        <v>29</v>
      </c>
      <c r="B43" s="7">
        <v>4766075</v>
      </c>
      <c r="C43" s="8">
        <f>IF(RANK(B43,B$28:B$61,0)&lt;6,B43/1000000,"")</f>
      </c>
      <c r="D43" s="8">
        <f>IF(RANK(B43,B$28:B$61,0)&gt;5,B43/1000000,"")</f>
        <v>4.766075</v>
      </c>
    </row>
    <row r="44" spans="1:4" ht="12.75">
      <c r="A44" s="1" t="s">
        <v>30</v>
      </c>
      <c r="B44" s="7">
        <v>4883321</v>
      </c>
      <c r="C44" s="8">
        <f>IF(RANK(B44,B$28:B$61,0)&lt;6,B44/1000000,"")</f>
      </c>
      <c r="D44" s="8">
        <f>IF(RANK(B44,B$28:B$61,0)&gt;5,B44/1000000,"")</f>
        <v>4.883321</v>
      </c>
    </row>
    <row r="45" spans="1:4" ht="12.75">
      <c r="A45" s="1" t="s">
        <v>34</v>
      </c>
      <c r="B45" s="7">
        <v>5081075</v>
      </c>
      <c r="C45" s="8">
        <f>IF(RANK(B45,B$28:B$61,0)&lt;6,B45/1000000,"")</f>
      </c>
      <c r="D45" s="8">
        <f>IF(RANK(B45,B$28:B$61,0)&gt;5,B45/1000000,"")</f>
        <v>5.081075</v>
      </c>
    </row>
    <row r="46" spans="1:4" ht="12.75">
      <c r="A46" s="1" t="s">
        <v>32</v>
      </c>
      <c r="B46" s="7">
        <v>5436178</v>
      </c>
      <c r="C46" s="8">
        <f>IF(RANK(B46,B$28:B$61,0)&lt;6,B46/1000000,"")</f>
      </c>
      <c r="D46" s="8">
        <f>IF(RANK(B46,B$28:B$61,0)&gt;5,B46/1000000,"")</f>
        <v>5.436178</v>
      </c>
    </row>
    <row r="47" spans="1:4" ht="12.75">
      <c r="A47" s="1" t="s">
        <v>26</v>
      </c>
      <c r="B47" s="7">
        <v>5638523</v>
      </c>
      <c r="C47" s="8">
        <f>IF(RANK(B47,B$28:B$61,0)&lt;6,B47/1000000,"")</f>
      </c>
      <c r="D47" s="8">
        <f>IF(RANK(B47,B$28:B$61,0)&gt;5,B47/1000000,"")</f>
        <v>5.638523</v>
      </c>
    </row>
    <row r="48" spans="1:4" ht="12.75">
      <c r="A48" s="1" t="s">
        <v>25</v>
      </c>
      <c r="B48" s="7">
        <v>5766600</v>
      </c>
      <c r="C48" s="8">
        <f>IF(RANK(B48,B$28:B$61,0)&lt;6,B48/1000000,"")</f>
      </c>
      <c r="D48" s="8">
        <f>IF(RANK(B48,B$28:B$61,0)&gt;5,B48/1000000,"")</f>
        <v>5.7666</v>
      </c>
    </row>
    <row r="49" spans="1:4" ht="12.75">
      <c r="A49" s="1" t="s">
        <v>35</v>
      </c>
      <c r="B49" s="7">
        <v>9977000</v>
      </c>
      <c r="C49" s="8">
        <f>IF(RANK(B49,B$28:B$61,0)&lt;6,B49/1000000,"")</f>
      </c>
      <c r="D49" s="8">
        <f>IF(RANK(B49,B$28:B$61,0)&gt;5,B49/1000000,"")</f>
        <v>9.977</v>
      </c>
    </row>
    <row r="50" spans="1:4" ht="12.75">
      <c r="A50" s="1" t="s">
        <v>40</v>
      </c>
      <c r="B50" s="7">
        <v>10249000</v>
      </c>
      <c r="C50" s="8">
        <f>IF(RANK(B50,B$28:B$61,0)&lt;6,B50/1000000,"")</f>
      </c>
      <c r="D50" s="8">
        <f>IF(RANK(B50,B$28:B$61,0)&gt;5,B50/1000000,"")</f>
        <v>10.249</v>
      </c>
    </row>
    <row r="51" spans="1:4" ht="12.75">
      <c r="A51" s="1" t="s">
        <v>41</v>
      </c>
      <c r="B51" s="7">
        <v>12172698</v>
      </c>
      <c r="C51" s="8">
        <f>IF(RANK(B51,B$28:B$61,0)&lt;6,B51/1000000,"")</f>
      </c>
      <c r="D51" s="8">
        <f>IF(RANK(B51,B$28:B$61,0)&gt;5,B51/1000000,"")</f>
        <v>12.172698</v>
      </c>
    </row>
    <row r="52" spans="1:4" ht="12.75">
      <c r="A52" s="1" t="s">
        <v>42</v>
      </c>
      <c r="B52" s="7">
        <v>14676294</v>
      </c>
      <c r="C52" s="8">
        <f>IF(RANK(B52,B$28:B$61,0)&lt;6,B52/1000000,"")</f>
      </c>
      <c r="D52" s="8">
        <f>IF(RANK(B52,B$28:B$61,0)&gt;5,B52/1000000,"")</f>
        <v>14.676294</v>
      </c>
    </row>
    <row r="53" spans="1:4" ht="12.75">
      <c r="A53" s="1" t="s">
        <v>38</v>
      </c>
      <c r="B53" s="7">
        <v>23527000</v>
      </c>
      <c r="C53" s="8">
        <f>IF(RANK(B53,B$28:B$61,0)&lt;6,B53/1000000,"")</f>
      </c>
      <c r="D53" s="8">
        <f>IF(RANK(B53,B$28:B$61,0)&gt;5,B53/1000000,"")</f>
        <v>23.527</v>
      </c>
    </row>
    <row r="54" spans="1:4" ht="12.75">
      <c r="A54" s="1" t="s">
        <v>39</v>
      </c>
      <c r="B54" s="7">
        <v>23594635</v>
      </c>
      <c r="C54" s="8">
        <f>IF(RANK(B54,B$28:B$61,0)&lt;6,B54/1000000,"")</f>
      </c>
      <c r="D54" s="8">
        <f>IF(RANK(B54,B$28:B$61,0)&gt;5,B54/1000000,"")</f>
        <v>23.594635</v>
      </c>
    </row>
    <row r="55" spans="1:4" ht="12.75">
      <c r="A55" s="1" t="s">
        <v>43</v>
      </c>
      <c r="B55" s="7">
        <v>25057419</v>
      </c>
      <c r="C55" s="8">
        <f>IF(RANK(B55,B$28:B$61,0)&lt;6,B55/1000000,"")</f>
      </c>
      <c r="D55" s="8">
        <f>IF(RANK(B55,B$28:B$61,0)&gt;5,B55/1000000,"")</f>
        <v>25.057419</v>
      </c>
    </row>
    <row r="56" spans="1:4" ht="12.75">
      <c r="A56" s="1" t="s">
        <v>45</v>
      </c>
      <c r="B56" s="7">
        <v>31757713.289935663</v>
      </c>
      <c r="C56" s="8">
        <f>IF(RANK(B56,B$28:B$61,0)&lt;6,B56/1000000,"")</f>
      </c>
      <c r="D56" s="8">
        <f>IF(RANK(B56,B$28:B$61,0)&gt;5,B56/1000000,"")</f>
        <v>31.757713289935662</v>
      </c>
    </row>
    <row r="57" spans="1:4" ht="12.75">
      <c r="A57" s="1" t="s">
        <v>13</v>
      </c>
      <c r="B57" s="7">
        <v>33265000</v>
      </c>
      <c r="C57" s="8">
        <f>IF(RANK(B57,B$28:B$61,0)&lt;6,B57/1000000,"")</f>
        <v>33.265</v>
      </c>
      <c r="D57" s="8">
        <f>IF(RANK(B57,B$28:B$61,0)&gt;5,B57/1000000,"")</f>
      </c>
    </row>
    <row r="58" spans="1:4" ht="12.75">
      <c r="A58" s="1" t="s">
        <v>12</v>
      </c>
      <c r="B58" s="7">
        <v>45417000</v>
      </c>
      <c r="C58" s="8">
        <f>IF(RANK(B58,B$28:B$61,0)&lt;6,B58/1000000,"")</f>
        <v>45.417</v>
      </c>
      <c r="D58" s="8">
        <f>IF(RANK(B58,B$28:B$61,0)&gt;5,B58/1000000,"")</f>
      </c>
    </row>
    <row r="59" spans="1:4" ht="12.75">
      <c r="A59" s="1" t="s">
        <v>46</v>
      </c>
      <c r="B59" s="7">
        <v>51522492</v>
      </c>
      <c r="C59" s="8">
        <f>IF(RANK(B59,B$28:B$61,0)&lt;6,B59/1000000,"")</f>
        <v>51.522492</v>
      </c>
      <c r="D59" s="8">
        <f>IF(RANK(B59,B$28:B$61,0)&gt;5,B59/1000000,"")</f>
      </c>
    </row>
    <row r="60" spans="1:4" ht="12.75">
      <c r="A60" s="1" t="s">
        <v>15</v>
      </c>
      <c r="B60" s="7">
        <v>108948995</v>
      </c>
      <c r="C60" s="8">
        <f>IF(RANK(B60,B$28:B$61,0)&lt;6,B60/1000000,"")</f>
        <v>108.948995</v>
      </c>
      <c r="D60" s="8">
        <f>IF(RANK(B60,B$28:B$61,0)&gt;5,B60/1000000,"")</f>
      </c>
    </row>
    <row r="61" spans="1:4" ht="12.75">
      <c r="A61" s="1" t="s">
        <v>16</v>
      </c>
      <c r="B61" s="7">
        <v>280153000</v>
      </c>
      <c r="C61" s="8">
        <f>IF(RANK(B61,B$28:B$61,0)&lt;6,B61/1000000,"")</f>
        <v>280.153</v>
      </c>
      <c r="D61" s="8">
        <f>IF(RANK(B61,B$28:B$61,0)&gt;5,B61/1000000,"")</f>
      </c>
    </row>
    <row r="62" spans="1:3" ht="12.75">
      <c r="A62" s="1" t="s">
        <v>17</v>
      </c>
      <c r="B62" s="7">
        <v>780804406.2899357</v>
      </c>
      <c r="C62" s="7"/>
    </row>
    <row r="66" spans="1:6" ht="38.25" customHeight="1">
      <c r="A66" s="13" t="s">
        <v>11</v>
      </c>
      <c r="B66" s="13"/>
      <c r="C66" s="13"/>
      <c r="D66" s="13"/>
      <c r="E66" s="13"/>
      <c r="F66" s="13"/>
    </row>
  </sheetData>
  <sheetProtection/>
  <mergeCells count="1">
    <mergeCell ref="A66:F6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reynolds_t</dc:creator>
  <cp:keywords/>
  <dc:description/>
  <cp:lastModifiedBy>Bourassa_F</cp:lastModifiedBy>
  <dcterms:created xsi:type="dcterms:W3CDTF">2007-10-30T13:38:17Z</dcterms:created>
  <dcterms:modified xsi:type="dcterms:W3CDTF">2013-07-18T12:06:37Z</dcterms:modified>
  <cp:category/>
  <cp:version/>
  <cp:contentType/>
  <cp:contentStatus/>
</cp:coreProperties>
</file>